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ТР3" sheetId="1" r:id="rId1"/>
  </sheets>
  <externalReferences>
    <externalReference r:id="rId4"/>
  </externalReferences>
  <definedNames>
    <definedName name="_xlnm.Print_Area" localSheetId="0">'ТР3'!$A$1:$H$17</definedName>
  </definedNames>
  <calcPr fullCalcOnLoad="1"/>
</workbook>
</file>

<file path=xl/sharedStrings.xml><?xml version="1.0" encoding="utf-8"?>
<sst xmlns="http://schemas.openxmlformats.org/spreadsheetml/2006/main" count="14" uniqueCount="14">
  <si>
    <t>ЗАХА - 2003</t>
  </si>
  <si>
    <t>ТРОФИ</t>
  </si>
  <si>
    <t>ТР3</t>
  </si>
  <si>
    <t>Количество стартовавших:</t>
  </si>
  <si>
    <t>Предварительные результаты</t>
  </si>
  <si>
    <t>Вес дисциплины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</si>
  <si>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</si>
  <si>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</si>
  <si>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</si>
  <si>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</si>
  <si>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</si>
  <si>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</si>
  <si>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за место</t>
  </si>
  <si>
    <t>Очки в зачет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</si>
</sst>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dd/mm/yy;@"/>
    <numFmt numFmtId="178" formatCode="h:mm;@"/>
    <numFmt numFmtId="179" formatCode="dd/mm/yy\ h:mm;@"/>
    <numFmt numFmtId="180" formatCode="mmm/yyyy"/>
    <numFmt numFmtId="181" formatCode="[$-419]d\ mmm\ yy;@"/>
    <numFmt numFmtId="182" formatCode="[$-419]dd\ mmm\ yy;@"/>
    <numFmt numFmtId="183" formatCode="0.0000"/>
    <numFmt numFmtId="184" formatCode="_-* #,##0.0_р_._-;\-* #,##0.0_р_._-;_-* &quot;-&quot;??_р_._-;_-@_-"/>
    <numFmt numFmtId="185" formatCode="_-* #,##0_р_._-;\-* #,##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u val="single"/>
      <sz val="12"/>
      <color indexed="9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" fontId="6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181\&#1058;&#1088;&#1086;&#109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"/>
      <sheetName val="СП"/>
      <sheetName val="Все-расчет"/>
      <sheetName val="Все"/>
      <sheetName val="АБС-расчет"/>
      <sheetName val="Абсолют"/>
      <sheetName val="ТР2-расчет"/>
      <sheetName val="ТР3-расчет"/>
      <sheetName val="Участники"/>
      <sheetName val="Проезд"/>
      <sheetName val="Результат КП"/>
      <sheetName val="Расчет времени"/>
    </sheetNames>
    <sheetDataSet>
      <sheetData sheetId="7">
        <row r="2">
          <cell r="G2">
            <v>1</v>
          </cell>
        </row>
        <row r="5">
          <cell r="B5">
            <v>11</v>
          </cell>
          <cell r="C5">
            <v>12644.277166661108</v>
          </cell>
          <cell r="F5">
            <v>1</v>
          </cell>
          <cell r="G5">
            <v>100</v>
          </cell>
          <cell r="H5">
            <v>100</v>
          </cell>
        </row>
        <row r="6">
          <cell r="B6">
            <v>9</v>
          </cell>
          <cell r="C6">
            <v>13532.561333326623</v>
          </cell>
          <cell r="F6">
            <v>2</v>
          </cell>
          <cell r="G6">
            <v>84.2616251458594</v>
          </cell>
          <cell r="H6">
            <v>84.3</v>
          </cell>
        </row>
        <row r="7">
          <cell r="B7">
            <v>17</v>
          </cell>
          <cell r="C7">
            <v>14085.403666641796</v>
          </cell>
          <cell r="F7">
            <v>3</v>
          </cell>
          <cell r="G7">
            <v>72.1851453733479</v>
          </cell>
          <cell r="H7">
            <v>72.2</v>
          </cell>
        </row>
        <row r="8">
          <cell r="B8">
            <v>28</v>
          </cell>
          <cell r="C8">
            <v>16946.239333338803</v>
          </cell>
          <cell r="F8">
            <v>4</v>
          </cell>
          <cell r="G8">
            <v>62.004201977422085</v>
          </cell>
          <cell r="H8">
            <v>62</v>
          </cell>
        </row>
        <row r="9">
          <cell r="B9">
            <v>24</v>
          </cell>
          <cell r="C9">
            <v>18979.000000013737</v>
          </cell>
          <cell r="F9">
            <v>5</v>
          </cell>
          <cell r="G9">
            <v>53.0346107847416</v>
          </cell>
          <cell r="H9">
            <v>53</v>
          </cell>
        </row>
        <row r="10">
          <cell r="B10">
            <v>29</v>
          </cell>
          <cell r="C10">
            <v>19182.15083332616</v>
          </cell>
          <cell r="F10">
            <v>6</v>
          </cell>
          <cell r="G10">
            <v>44.92548049741196</v>
          </cell>
          <cell r="H10">
            <v>44.9</v>
          </cell>
        </row>
        <row r="11">
          <cell r="B11">
            <v>1</v>
          </cell>
          <cell r="C11">
            <v>19834.499000004726</v>
          </cell>
          <cell r="F11">
            <v>7</v>
          </cell>
          <cell r="G11">
            <v>37.46836558939702</v>
          </cell>
          <cell r="H11">
            <v>37.5</v>
          </cell>
        </row>
        <row r="12">
          <cell r="B12">
            <v>19</v>
          </cell>
          <cell r="C12">
            <v>20509.901000008453</v>
          </cell>
          <cell r="F12">
            <v>8</v>
          </cell>
          <cell r="G12">
            <v>30.52745226914088</v>
          </cell>
          <cell r="H12">
            <v>30.5</v>
          </cell>
        </row>
        <row r="13">
          <cell r="B13">
            <v>2</v>
          </cell>
          <cell r="C13">
            <v>20775.865500013344</v>
          </cell>
          <cell r="F13">
            <v>9</v>
          </cell>
          <cell r="G13">
            <v>24.00840395484417</v>
          </cell>
          <cell r="H13">
            <v>24</v>
          </cell>
        </row>
        <row r="14">
          <cell r="B14">
            <v>13</v>
          </cell>
          <cell r="C14">
            <v>23910.482166664442</v>
          </cell>
          <cell r="F14">
            <v>10</v>
          </cell>
          <cell r="G14">
            <v>17.842534755509888</v>
          </cell>
          <cell r="H14">
            <v>17.8</v>
          </cell>
        </row>
        <row r="15">
          <cell r="B15">
            <v>16</v>
          </cell>
          <cell r="C15">
            <v>24229.71233332716</v>
          </cell>
          <cell r="F15">
            <v>11</v>
          </cell>
          <cell r="G15">
            <v>11.977992371559324</v>
          </cell>
          <cell r="H15">
            <v>12</v>
          </cell>
        </row>
        <row r="16">
          <cell r="B16">
            <v>15</v>
          </cell>
          <cell r="C16">
            <v>24231.66549999453</v>
          </cell>
          <cell r="F16">
            <v>12</v>
          </cell>
          <cell r="G16">
            <v>6.3744927241178715</v>
          </cell>
          <cell r="H16">
            <v>6.4</v>
          </cell>
        </row>
        <row r="17">
          <cell r="B17">
            <v>18</v>
          </cell>
          <cell r="C17" t="str">
            <v>тайминг КВ</v>
          </cell>
          <cell r="F17" t="str">
            <v>н/к</v>
          </cell>
          <cell r="G17">
            <v>0</v>
          </cell>
          <cell r="H17">
            <v>0</v>
          </cell>
        </row>
      </sheetData>
      <sheetData sheetId="8">
        <row r="1">
          <cell r="E1">
            <v>13</v>
          </cell>
        </row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53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1" max="1" width="14.625" style="8" customWidth="1"/>
    <col min="2" max="2" width="25.875" style="42" bestFit="1" customWidth="1"/>
    <col min="3" max="3" width="26.375" style="42" bestFit="1" customWidth="1"/>
    <col min="4" max="4" width="13.00390625" style="8" bestFit="1" customWidth="1"/>
    <col min="5" max="5" width="19.25390625" style="43" customWidth="1"/>
    <col min="6" max="6" width="13.25390625" style="44" customWidth="1"/>
    <col min="7" max="7" width="17.25390625" style="45" bestFit="1" customWidth="1"/>
    <col min="8" max="8" width="15.75390625" style="45" bestFit="1" customWidth="1"/>
    <col min="9" max="16384" width="4.75390625" style="8" customWidth="1"/>
  </cols>
  <sheetData>
    <row r="1" spans="1:8" ht="16.5" thickBot="1">
      <c r="A1" s="1" t="s">
        <v>0</v>
      </c>
      <c r="B1" s="2" t="s">
        <v>1</v>
      </c>
      <c r="C1" s="2" t="s">
        <v>2</v>
      </c>
      <c r="D1" s="3"/>
      <c r="E1" s="4" t="s">
        <v>3</v>
      </c>
      <c r="F1" s="5"/>
      <c r="G1" s="6">
        <f>'[1]Участники'!E1</f>
        <v>13</v>
      </c>
      <c r="H1" s="7"/>
    </row>
    <row r="2" spans="1:8" ht="16.5" thickBot="1">
      <c r="A2" s="9" t="s">
        <v>4</v>
      </c>
      <c r="B2" s="10"/>
      <c r="C2" s="10"/>
      <c r="D2" s="3"/>
      <c r="E2" s="4" t="s">
        <v>5</v>
      </c>
      <c r="F2" s="11"/>
      <c r="G2" s="12">
        <f>'[1]ТР3-расчет'!G2</f>
        <v>1</v>
      </c>
      <c r="H2" s="7"/>
    </row>
    <row r="3" spans="1:8" ht="15.75" thickBot="1">
      <c r="A3" s="3"/>
      <c r="B3" s="10"/>
      <c r="C3" s="10"/>
      <c r="D3" s="3"/>
      <c r="E3" s="13"/>
      <c r="F3" s="14"/>
      <c r="G3" s="7"/>
      <c r="H3" s="7"/>
    </row>
    <row r="4" spans="1:8" s="19" customFormat="1" ht="16.5" thickBot="1">
      <c r="A4" s="15" t="s">
        <v>6</v>
      </c>
      <c r="B4" s="15" t="s">
        <v>7</v>
      </c>
      <c r="C4" s="15" t="s">
        <v>8</v>
      </c>
      <c r="D4" s="15" t="s">
        <v>9</v>
      </c>
      <c r="E4" s="16" t="s">
        <v>10</v>
      </c>
      <c r="F4" s="15" t="s">
        <v>11</v>
      </c>
      <c r="G4" s="17" t="s">
        <v>12</v>
      </c>
      <c r="H4" s="18" t="s">
        <v>13</v>
      </c>
    </row>
    <row r="5" spans="1:8" ht="15.75">
      <c r="A5" s="20">
        <f>'[1]ТР3-расчет'!B5</f>
        <v>11</v>
      </c>
      <c r="B5" s="21" t="str">
        <f>VLOOKUP(A5,'[1]Участники'!$A$7:$G$56,2,0)</f>
        <v>Масютин Владимир</v>
      </c>
      <c r="C5" s="21" t="str">
        <f>VLOOKUP(A5,'[1]Участники'!$A$7:$G$56,3,0)</f>
        <v>Лобов Леонид</v>
      </c>
      <c r="D5" s="22" t="str">
        <f>VLOOKUP(A5,'[1]Участники'!$A$7:$G$56,6,0)</f>
        <v>ТР3</v>
      </c>
      <c r="E5" s="23">
        <f>'[1]ТР3-расчет'!C5</f>
        <v>12644.277166661108</v>
      </c>
      <c r="F5" s="22">
        <f>'[1]ТР3-расчет'!F5</f>
        <v>1</v>
      </c>
      <c r="G5" s="24">
        <f>'[1]ТР3-расчет'!G5</f>
        <v>100</v>
      </c>
      <c r="H5" s="25">
        <f>'[1]ТР3-расчет'!H5</f>
        <v>100</v>
      </c>
    </row>
    <row r="6" spans="1:8" ht="15.75">
      <c r="A6" s="26">
        <f>'[1]ТР3-расчет'!B6</f>
        <v>9</v>
      </c>
      <c r="B6" s="27" t="str">
        <f>VLOOKUP(A6,'[1]Участники'!$A$7:$G$56,2,0)</f>
        <v>Волхонский Илья</v>
      </c>
      <c r="C6" s="27" t="str">
        <f>VLOOKUP(A6,'[1]Участники'!$A$7:$G$56,3,0)</f>
        <v>Дементьев Игорь</v>
      </c>
      <c r="D6" s="28" t="str">
        <f>VLOOKUP(A6,'[1]Участники'!$A$7:$G$56,6,0)</f>
        <v>ТР3</v>
      </c>
      <c r="E6" s="29">
        <f>'[1]ТР3-расчет'!C6</f>
        <v>13532.561333326623</v>
      </c>
      <c r="F6" s="28">
        <f>'[1]ТР3-расчет'!F6</f>
        <v>2</v>
      </c>
      <c r="G6" s="30">
        <f>'[1]ТР3-расчет'!G6</f>
        <v>84.2616251458594</v>
      </c>
      <c r="H6" s="31">
        <f>'[1]ТР3-расчет'!H6</f>
        <v>84.3</v>
      </c>
    </row>
    <row r="7" spans="1:8" ht="15.75">
      <c r="A7" s="26">
        <f>'[1]ТР3-расчет'!B7</f>
        <v>17</v>
      </c>
      <c r="B7" s="27" t="str">
        <f>VLOOKUP(A7,'[1]Участники'!$A$7:$G$56,2,0)</f>
        <v>Быстров Владислав</v>
      </c>
      <c r="C7" s="27" t="str">
        <f>VLOOKUP(A7,'[1]Участники'!$A$7:$G$56,3,0)</f>
        <v>Голубев Алексей</v>
      </c>
      <c r="D7" s="28" t="str">
        <f>VLOOKUP(A7,'[1]Участники'!$A$7:$G$56,6,0)</f>
        <v>ТР3</v>
      </c>
      <c r="E7" s="29">
        <f>'[1]ТР3-расчет'!C7</f>
        <v>14085.403666641796</v>
      </c>
      <c r="F7" s="28">
        <f>'[1]ТР3-расчет'!F7</f>
        <v>3</v>
      </c>
      <c r="G7" s="30">
        <f>'[1]ТР3-расчет'!G7</f>
        <v>72.1851453733479</v>
      </c>
      <c r="H7" s="31">
        <f>'[1]ТР3-расчет'!H7</f>
        <v>72.2</v>
      </c>
    </row>
    <row r="8" spans="1:8" ht="15.75">
      <c r="A8" s="26">
        <f>'[1]ТР3-расчет'!B8</f>
        <v>28</v>
      </c>
      <c r="B8" s="27" t="str">
        <f>VLOOKUP(A8,'[1]Участники'!$A$7:$G$56,2,0)</f>
        <v>Устинов Андрей</v>
      </c>
      <c r="C8" s="27" t="str">
        <f>VLOOKUP(A8,'[1]Участники'!$A$7:$G$56,3,0)</f>
        <v>Крупнов Игорь</v>
      </c>
      <c r="D8" s="28" t="str">
        <f>VLOOKUP(A8,'[1]Участники'!$A$7:$G$56,6,0)</f>
        <v>ТР3</v>
      </c>
      <c r="E8" s="29">
        <f>'[1]ТР3-расчет'!C8</f>
        <v>16946.239333338803</v>
      </c>
      <c r="F8" s="28">
        <f>'[1]ТР3-расчет'!F8</f>
        <v>4</v>
      </c>
      <c r="G8" s="30">
        <f>'[1]ТР3-расчет'!G8</f>
        <v>62.004201977422085</v>
      </c>
      <c r="H8" s="31">
        <f>'[1]ТР3-расчет'!H8</f>
        <v>62</v>
      </c>
    </row>
    <row r="9" spans="1:8" ht="15.75">
      <c r="A9" s="26">
        <f>'[1]ТР3-расчет'!B9</f>
        <v>24</v>
      </c>
      <c r="B9" s="27" t="str">
        <f>VLOOKUP(A9,'[1]Участники'!$A$7:$G$56,2,0)</f>
        <v>Лучников Андрей</v>
      </c>
      <c r="C9" s="27" t="str">
        <f>VLOOKUP(A9,'[1]Участники'!$A$7:$G$56,3,0)</f>
        <v>Запитовский Александр</v>
      </c>
      <c r="D9" s="28" t="str">
        <f>VLOOKUP(A9,'[1]Участники'!$A$7:$G$56,6,0)</f>
        <v>ТР3</v>
      </c>
      <c r="E9" s="29">
        <f>'[1]ТР3-расчет'!C9</f>
        <v>18979.000000013737</v>
      </c>
      <c r="F9" s="28">
        <f>'[1]ТР3-расчет'!F9</f>
        <v>5</v>
      </c>
      <c r="G9" s="30">
        <f>'[1]ТР3-расчет'!G9</f>
        <v>53.0346107847416</v>
      </c>
      <c r="H9" s="31">
        <f>'[1]ТР3-расчет'!H9</f>
        <v>53</v>
      </c>
    </row>
    <row r="10" spans="1:8" ht="15.75">
      <c r="A10" s="26">
        <f>'[1]ТР3-расчет'!B10</f>
        <v>29</v>
      </c>
      <c r="B10" s="27" t="str">
        <f>VLOOKUP(A10,'[1]Участники'!$A$7:$G$56,2,0)</f>
        <v>Лантух Николай</v>
      </c>
      <c r="C10" s="27" t="str">
        <f>VLOOKUP(A10,'[1]Участники'!$A$7:$G$56,3,0)</f>
        <v>Трукан Андрей</v>
      </c>
      <c r="D10" s="28" t="str">
        <f>VLOOKUP(A10,'[1]Участники'!$A$7:$G$56,6,0)</f>
        <v>ТР3</v>
      </c>
      <c r="E10" s="29">
        <f>'[1]ТР3-расчет'!C10</f>
        <v>19182.15083332616</v>
      </c>
      <c r="F10" s="28">
        <f>'[1]ТР3-расчет'!F10</f>
        <v>6</v>
      </c>
      <c r="G10" s="30">
        <f>'[1]ТР3-расчет'!G10</f>
        <v>44.92548049741196</v>
      </c>
      <c r="H10" s="31">
        <f>'[1]ТР3-расчет'!H10</f>
        <v>44.9</v>
      </c>
    </row>
    <row r="11" spans="1:8" ht="15.75">
      <c r="A11" s="26">
        <f>'[1]ТР3-расчет'!B11</f>
        <v>1</v>
      </c>
      <c r="B11" s="27" t="str">
        <f>VLOOKUP(A11,'[1]Участники'!$A$7:$G$56,2,0)</f>
        <v>Бурлов Александр</v>
      </c>
      <c r="C11" s="27" t="str">
        <f>VLOOKUP(A11,'[1]Участники'!$A$7:$G$56,3,0)</f>
        <v>Гаврилкин Юрий</v>
      </c>
      <c r="D11" s="28" t="str">
        <f>VLOOKUP(A11,'[1]Участники'!$A$7:$G$56,6,0)</f>
        <v>ТР3</v>
      </c>
      <c r="E11" s="29">
        <f>'[1]ТР3-расчет'!C11</f>
        <v>19834.499000004726</v>
      </c>
      <c r="F11" s="28">
        <f>'[1]ТР3-расчет'!F11</f>
        <v>7</v>
      </c>
      <c r="G11" s="30">
        <f>'[1]ТР3-расчет'!G11</f>
        <v>37.46836558939702</v>
      </c>
      <c r="H11" s="31">
        <f>'[1]ТР3-расчет'!H11</f>
        <v>37.5</v>
      </c>
    </row>
    <row r="12" spans="1:8" ht="15.75">
      <c r="A12" s="26">
        <f>'[1]ТР3-расчет'!B12</f>
        <v>19</v>
      </c>
      <c r="B12" s="27" t="str">
        <f>VLOOKUP(A12,'[1]Участники'!$A$7:$G$56,2,0)</f>
        <v>Любарец Дмитрий</v>
      </c>
      <c r="C12" s="27" t="str">
        <f>VLOOKUP(A12,'[1]Участники'!$A$7:$G$56,3,0)</f>
        <v>Полорусов Андрей</v>
      </c>
      <c r="D12" s="28" t="str">
        <f>VLOOKUP(A12,'[1]Участники'!$A$7:$G$56,6,0)</f>
        <v>ТР3</v>
      </c>
      <c r="E12" s="29">
        <f>'[1]ТР3-расчет'!C12</f>
        <v>20509.901000008453</v>
      </c>
      <c r="F12" s="28">
        <f>'[1]ТР3-расчет'!F12</f>
        <v>8</v>
      </c>
      <c r="G12" s="30">
        <f>'[1]ТР3-расчет'!G12</f>
        <v>30.52745226914088</v>
      </c>
      <c r="H12" s="31">
        <f>'[1]ТР3-расчет'!H12</f>
        <v>30.5</v>
      </c>
    </row>
    <row r="13" spans="1:8" ht="15.75">
      <c r="A13" s="26">
        <f>'[1]ТР3-расчет'!B13</f>
        <v>2</v>
      </c>
      <c r="B13" s="27" t="str">
        <f>VLOOKUP(A13,'[1]Участники'!$A$7:$G$56,2,0)</f>
        <v>Софронов Юрий</v>
      </c>
      <c r="C13" s="27" t="str">
        <f>VLOOKUP(A13,'[1]Участники'!$A$7:$G$56,3,0)</f>
        <v>Пермяков Герман</v>
      </c>
      <c r="D13" s="28" t="str">
        <f>VLOOKUP(A13,'[1]Участники'!$A$7:$G$56,6,0)</f>
        <v>ТР3</v>
      </c>
      <c r="E13" s="29">
        <f>'[1]ТР3-расчет'!C13</f>
        <v>20775.865500013344</v>
      </c>
      <c r="F13" s="28">
        <f>'[1]ТР3-расчет'!F13</f>
        <v>9</v>
      </c>
      <c r="G13" s="30">
        <f>'[1]ТР3-расчет'!G13</f>
        <v>24.00840395484417</v>
      </c>
      <c r="H13" s="31">
        <f>'[1]ТР3-расчет'!H13</f>
        <v>24</v>
      </c>
    </row>
    <row r="14" spans="1:8" ht="15.75">
      <c r="A14" s="26">
        <f>'[1]ТР3-расчет'!B14</f>
        <v>13</v>
      </c>
      <c r="B14" s="27" t="str">
        <f>VLOOKUP(A14,'[1]Участники'!$A$7:$G$56,2,0)</f>
        <v>Рязанов Юрий</v>
      </c>
      <c r="C14" s="27" t="str">
        <f>VLOOKUP(A14,'[1]Участники'!$A$7:$G$56,3,0)</f>
        <v>Пахоменко Сергей</v>
      </c>
      <c r="D14" s="28" t="str">
        <f>VLOOKUP(A14,'[1]Участники'!$A$7:$G$56,6,0)</f>
        <v>ТР3</v>
      </c>
      <c r="E14" s="29">
        <f>'[1]ТР3-расчет'!C14</f>
        <v>23910.482166664442</v>
      </c>
      <c r="F14" s="28">
        <f>'[1]ТР3-расчет'!F14</f>
        <v>10</v>
      </c>
      <c r="G14" s="30">
        <f>'[1]ТР3-расчет'!G14</f>
        <v>17.842534755509888</v>
      </c>
      <c r="H14" s="31">
        <f>'[1]ТР3-расчет'!H14</f>
        <v>17.8</v>
      </c>
    </row>
    <row r="15" spans="1:8" ht="15.75">
      <c r="A15" s="26">
        <f>'[1]ТР3-расчет'!B15</f>
        <v>16</v>
      </c>
      <c r="B15" s="27" t="str">
        <f>VLOOKUP(A15,'[1]Участники'!$A$7:$G$56,2,0)</f>
        <v>Рыгалин Андрей</v>
      </c>
      <c r="C15" s="27" t="str">
        <f>VLOOKUP(A15,'[1]Участники'!$A$7:$G$56,3,0)</f>
        <v>Рухтин Алексей</v>
      </c>
      <c r="D15" s="28" t="str">
        <f>VLOOKUP(A15,'[1]Участники'!$A$7:$G$56,6,0)</f>
        <v>ТР3</v>
      </c>
      <c r="E15" s="29">
        <f>'[1]ТР3-расчет'!C15</f>
        <v>24229.71233332716</v>
      </c>
      <c r="F15" s="28">
        <f>'[1]ТР3-расчет'!F15</f>
        <v>11</v>
      </c>
      <c r="G15" s="30">
        <f>'[1]ТР3-расчет'!G15</f>
        <v>11.977992371559324</v>
      </c>
      <c r="H15" s="31">
        <f>'[1]ТР3-расчет'!H15</f>
        <v>12</v>
      </c>
    </row>
    <row r="16" spans="1:8" ht="15.75">
      <c r="A16" s="26">
        <f>'[1]ТР3-расчет'!B16</f>
        <v>15</v>
      </c>
      <c r="B16" s="27" t="str">
        <f>VLOOKUP(A16,'[1]Участники'!$A$7:$G$56,2,0)</f>
        <v>Коннуников Сергей</v>
      </c>
      <c r="C16" s="27" t="str">
        <f>VLOOKUP(A16,'[1]Участники'!$A$7:$G$56,3,0)</f>
        <v>Савоськин Алексей</v>
      </c>
      <c r="D16" s="28" t="str">
        <f>VLOOKUP(A16,'[1]Участники'!$A$7:$G$56,6,0)</f>
        <v>ТР3</v>
      </c>
      <c r="E16" s="29">
        <f>'[1]ТР3-расчет'!C16</f>
        <v>24231.66549999453</v>
      </c>
      <c r="F16" s="28">
        <f>'[1]ТР3-расчет'!F16</f>
        <v>12</v>
      </c>
      <c r="G16" s="30">
        <f>'[1]ТР3-расчет'!G16</f>
        <v>6.3744927241178715</v>
      </c>
      <c r="H16" s="31">
        <f>'[1]ТР3-расчет'!H16</f>
        <v>6.4</v>
      </c>
    </row>
    <row r="17" spans="1:8" ht="16.5" thickBot="1">
      <c r="A17" s="32">
        <f>'[1]ТР3-расчет'!B17</f>
        <v>18</v>
      </c>
      <c r="B17" s="33" t="str">
        <f>VLOOKUP(A17,'[1]Участники'!$A$7:$G$56,2,0)</f>
        <v>Коровяковский Андрей</v>
      </c>
      <c r="C17" s="33" t="str">
        <f>VLOOKUP(A17,'[1]Участники'!$A$7:$G$56,3,0)</f>
        <v>Слободин Анатолий</v>
      </c>
      <c r="D17" s="34" t="str">
        <f>VLOOKUP(A17,'[1]Участники'!$A$7:$G$56,6,0)</f>
        <v>ТР3</v>
      </c>
      <c r="E17" s="35" t="str">
        <f>'[1]ТР3-расчет'!C17</f>
        <v>тайминг КВ</v>
      </c>
      <c r="F17" s="34" t="str">
        <f>'[1]ТР3-расчет'!F17</f>
        <v>н/к</v>
      </c>
      <c r="G17" s="36">
        <f>'[1]ТР3-расчет'!G17</f>
        <v>0</v>
      </c>
      <c r="H17" s="37">
        <f>'[1]ТР3-расчет'!H17</f>
        <v>0</v>
      </c>
    </row>
    <row r="18" spans="1:8" ht="15">
      <c r="A18" s="38"/>
      <c r="B18" s="39"/>
      <c r="C18" s="39"/>
      <c r="D18" s="38"/>
      <c r="E18" s="40"/>
      <c r="F18" s="38"/>
      <c r="G18" s="41"/>
      <c r="H18" s="41"/>
    </row>
    <row r="19" spans="1:8" ht="15">
      <c r="A19" s="38"/>
      <c r="B19" s="39"/>
      <c r="C19" s="39"/>
      <c r="D19" s="38"/>
      <c r="E19" s="40"/>
      <c r="F19" s="38"/>
      <c r="G19" s="41"/>
      <c r="H19" s="41"/>
    </row>
    <row r="20" spans="1:8" ht="15">
      <c r="A20" s="38"/>
      <c r="B20" s="39"/>
      <c r="C20" s="39"/>
      <c r="D20" s="38"/>
      <c r="E20" s="40"/>
      <c r="F20" s="38"/>
      <c r="G20" s="41"/>
      <c r="H20" s="41"/>
    </row>
    <row r="21" spans="1:8" ht="15">
      <c r="A21" s="38"/>
      <c r="B21" s="39"/>
      <c r="C21" s="39"/>
      <c r="D21" s="38"/>
      <c r="E21" s="40"/>
      <c r="F21" s="38"/>
      <c r="G21" s="41"/>
      <c r="H21" s="41"/>
    </row>
    <row r="22" spans="1:8" ht="15">
      <c r="A22" s="38"/>
      <c r="B22" s="39"/>
      <c r="C22" s="39"/>
      <c r="D22" s="38"/>
      <c r="E22" s="40"/>
      <c r="F22" s="38"/>
      <c r="G22" s="41"/>
      <c r="H22" s="41"/>
    </row>
    <row r="23" spans="1:8" ht="15">
      <c r="A23" s="38"/>
      <c r="B23" s="39"/>
      <c r="C23" s="39"/>
      <c r="D23" s="38"/>
      <c r="E23" s="40"/>
      <c r="F23" s="38"/>
      <c r="G23" s="41"/>
      <c r="H23" s="41"/>
    </row>
    <row r="24" spans="1:8" ht="15">
      <c r="A24" s="38"/>
      <c r="B24" s="39"/>
      <c r="C24" s="39"/>
      <c r="D24" s="38"/>
      <c r="E24" s="40"/>
      <c r="F24" s="38"/>
      <c r="G24" s="41"/>
      <c r="H24" s="41"/>
    </row>
    <row r="25" spans="1:8" ht="15">
      <c r="A25" s="38"/>
      <c r="B25" s="39"/>
      <c r="C25" s="39"/>
      <c r="D25" s="38"/>
      <c r="E25" s="40"/>
      <c r="F25" s="38"/>
      <c r="G25" s="41"/>
      <c r="H25" s="41"/>
    </row>
    <row r="26" spans="1:8" ht="15">
      <c r="A26" s="38"/>
      <c r="B26" s="39"/>
      <c r="C26" s="39"/>
      <c r="D26" s="38"/>
      <c r="E26" s="40"/>
      <c r="F26" s="38"/>
      <c r="G26" s="41"/>
      <c r="H26" s="41"/>
    </row>
    <row r="27" spans="1:8" ht="15">
      <c r="A27" s="38"/>
      <c r="B27" s="39"/>
      <c r="C27" s="39"/>
      <c r="D27" s="38"/>
      <c r="E27" s="40"/>
      <c r="F27" s="38"/>
      <c r="G27" s="41"/>
      <c r="H27" s="41"/>
    </row>
    <row r="28" spans="1:8" ht="15">
      <c r="A28" s="38"/>
      <c r="B28" s="39"/>
      <c r="C28" s="39"/>
      <c r="D28" s="38"/>
      <c r="E28" s="40"/>
      <c r="F28" s="38"/>
      <c r="G28" s="41"/>
      <c r="H28" s="41"/>
    </row>
    <row r="29" spans="1:8" ht="15">
      <c r="A29" s="38"/>
      <c r="B29" s="39"/>
      <c r="C29" s="39"/>
      <c r="D29" s="38"/>
      <c r="E29" s="40"/>
      <c r="F29" s="38"/>
      <c r="G29" s="41"/>
      <c r="H29" s="41"/>
    </row>
    <row r="30" spans="1:8" ht="15">
      <c r="A30" s="38"/>
      <c r="B30" s="39"/>
      <c r="C30" s="39"/>
      <c r="D30" s="38"/>
      <c r="E30" s="40"/>
      <c r="F30" s="38"/>
      <c r="G30" s="41"/>
      <c r="H30" s="41"/>
    </row>
    <row r="31" spans="1:8" ht="15">
      <c r="A31" s="38"/>
      <c r="B31" s="39"/>
      <c r="C31" s="39"/>
      <c r="D31" s="38"/>
      <c r="E31" s="40"/>
      <c r="F31" s="38"/>
      <c r="G31" s="41"/>
      <c r="H31" s="41"/>
    </row>
    <row r="32" spans="1:8" ht="15">
      <c r="A32" s="38"/>
      <c r="B32" s="39"/>
      <c r="C32" s="39"/>
      <c r="D32" s="38"/>
      <c r="E32" s="40"/>
      <c r="F32" s="38"/>
      <c r="G32" s="41"/>
      <c r="H32" s="41"/>
    </row>
    <row r="33" spans="1:8" ht="15">
      <c r="A33" s="38"/>
      <c r="B33" s="39"/>
      <c r="C33" s="39"/>
      <c r="D33" s="38"/>
      <c r="E33" s="40"/>
      <c r="F33" s="38"/>
      <c r="G33" s="41"/>
      <c r="H33" s="41"/>
    </row>
    <row r="34" spans="1:8" ht="15">
      <c r="A34" s="38"/>
      <c r="B34" s="39"/>
      <c r="C34" s="39"/>
      <c r="D34" s="38"/>
      <c r="E34" s="40"/>
      <c r="F34" s="38"/>
      <c r="G34" s="41"/>
      <c r="H34" s="41"/>
    </row>
    <row r="35" spans="1:8" ht="15">
      <c r="A35" s="38"/>
      <c r="B35" s="39"/>
      <c r="C35" s="39"/>
      <c r="D35" s="38"/>
      <c r="E35" s="40"/>
      <c r="F35" s="38"/>
      <c r="G35" s="41"/>
      <c r="H35" s="41"/>
    </row>
    <row r="36" spans="1:8" ht="15">
      <c r="A36" s="38"/>
      <c r="B36" s="39"/>
      <c r="C36" s="39"/>
      <c r="D36" s="38"/>
      <c r="E36" s="40"/>
      <c r="F36" s="38"/>
      <c r="G36" s="41"/>
      <c r="H36" s="41"/>
    </row>
    <row r="37" spans="1:8" ht="15">
      <c r="A37" s="38"/>
      <c r="B37" s="39"/>
      <c r="C37" s="39"/>
      <c r="D37" s="38"/>
      <c r="E37" s="40"/>
      <c r="F37" s="38"/>
      <c r="G37" s="41"/>
      <c r="H37" s="41"/>
    </row>
    <row r="38" spans="1:8" ht="15">
      <c r="A38" s="38"/>
      <c r="B38" s="39"/>
      <c r="C38" s="39"/>
      <c r="D38" s="38"/>
      <c r="E38" s="40"/>
      <c r="F38" s="38"/>
      <c r="G38" s="41"/>
      <c r="H38" s="41"/>
    </row>
    <row r="39" spans="1:8" ht="15">
      <c r="A39" s="38"/>
      <c r="B39" s="39"/>
      <c r="C39" s="39"/>
      <c r="D39" s="38"/>
      <c r="E39" s="40"/>
      <c r="F39" s="38"/>
      <c r="G39" s="41"/>
      <c r="H39" s="41"/>
    </row>
    <row r="40" spans="1:8" ht="15">
      <c r="A40" s="38"/>
      <c r="B40" s="39"/>
      <c r="C40" s="39"/>
      <c r="D40" s="38"/>
      <c r="E40" s="40"/>
      <c r="F40" s="38"/>
      <c r="G40" s="41"/>
      <c r="H40" s="41"/>
    </row>
    <row r="41" spans="1:8" ht="15">
      <c r="A41" s="38"/>
      <c r="B41" s="39"/>
      <c r="C41" s="39"/>
      <c r="D41" s="38"/>
      <c r="E41" s="40"/>
      <c r="F41" s="38"/>
      <c r="G41" s="41"/>
      <c r="H41" s="41"/>
    </row>
    <row r="42" spans="1:8" ht="15">
      <c r="A42" s="38"/>
      <c r="B42" s="39"/>
      <c r="C42" s="39"/>
      <c r="D42" s="38"/>
      <c r="E42" s="40"/>
      <c r="F42" s="38"/>
      <c r="G42" s="41"/>
      <c r="H42" s="41"/>
    </row>
    <row r="43" spans="1:8" ht="15">
      <c r="A43" s="38"/>
      <c r="B43" s="39"/>
      <c r="C43" s="39"/>
      <c r="D43" s="38"/>
      <c r="E43" s="40"/>
      <c r="F43" s="38"/>
      <c r="G43" s="41"/>
      <c r="H43" s="41"/>
    </row>
    <row r="44" spans="1:8" ht="15">
      <c r="A44" s="38"/>
      <c r="B44" s="39"/>
      <c r="C44" s="39"/>
      <c r="D44" s="38"/>
      <c r="E44" s="40"/>
      <c r="F44" s="38"/>
      <c r="G44" s="41"/>
      <c r="H44" s="41"/>
    </row>
    <row r="45" spans="1:8" ht="15">
      <c r="A45" s="38"/>
      <c r="B45" s="39"/>
      <c r="C45" s="39"/>
      <c r="D45" s="38"/>
      <c r="E45" s="40"/>
      <c r="F45" s="38"/>
      <c r="G45" s="41"/>
      <c r="H45" s="41"/>
    </row>
    <row r="46" spans="1:8" ht="15">
      <c r="A46" s="38"/>
      <c r="B46" s="39"/>
      <c r="C46" s="39"/>
      <c r="D46" s="38"/>
      <c r="E46" s="40"/>
      <c r="F46" s="38"/>
      <c r="G46" s="41"/>
      <c r="H46" s="41"/>
    </row>
    <row r="47" spans="1:8" ht="15">
      <c r="A47" s="38"/>
      <c r="B47" s="39"/>
      <c r="C47" s="39"/>
      <c r="D47" s="38"/>
      <c r="E47" s="40"/>
      <c r="F47" s="38"/>
      <c r="G47" s="41"/>
      <c r="H47" s="41"/>
    </row>
    <row r="48" spans="1:8" ht="15">
      <c r="A48" s="38"/>
      <c r="B48" s="39"/>
      <c r="C48" s="39"/>
      <c r="D48" s="38"/>
      <c r="E48" s="40"/>
      <c r="F48" s="38"/>
      <c r="G48" s="41"/>
      <c r="H48" s="41"/>
    </row>
    <row r="49" spans="1:8" ht="15">
      <c r="A49" s="38"/>
      <c r="B49" s="39"/>
      <c r="C49" s="39"/>
      <c r="D49" s="38"/>
      <c r="E49" s="40"/>
      <c r="F49" s="38"/>
      <c r="G49" s="41"/>
      <c r="H49" s="41"/>
    </row>
    <row r="50" spans="1:8" ht="15">
      <c r="A50" s="38"/>
      <c r="B50" s="39"/>
      <c r="C50" s="39"/>
      <c r="D50" s="38"/>
      <c r="E50" s="40"/>
      <c r="F50" s="38"/>
      <c r="G50" s="41"/>
      <c r="H50" s="41"/>
    </row>
    <row r="51" spans="1:8" ht="15">
      <c r="A51" s="38"/>
      <c r="B51" s="39"/>
      <c r="C51" s="39"/>
      <c r="D51" s="38"/>
      <c r="E51" s="40"/>
      <c r="F51" s="38"/>
      <c r="G51" s="41"/>
      <c r="H51" s="41"/>
    </row>
    <row r="52" spans="1:8" ht="15">
      <c r="A52" s="38"/>
      <c r="B52" s="39"/>
      <c r="C52" s="39"/>
      <c r="D52" s="38"/>
      <c r="E52" s="40"/>
      <c r="F52" s="38"/>
      <c r="G52" s="41"/>
      <c r="H52" s="41"/>
    </row>
    <row r="53" spans="1:8" ht="15">
      <c r="A53" s="38"/>
      <c r="B53" s="39"/>
      <c r="C53" s="39"/>
      <c r="D53" s="38"/>
      <c r="E53" s="40"/>
      <c r="F53" s="38"/>
      <c r="G53" s="41"/>
      <c r="H53" s="41"/>
    </row>
  </sheetData>
  <printOptions/>
  <pageMargins left="0.25" right="0.25" top="0.3" bottom="0.41" header="0.3" footer="0.4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2003-10-07T15:09:25Z</dcterms:created>
  <dcterms:modified xsi:type="dcterms:W3CDTF">2003-10-07T15:09:40Z</dcterms:modified>
  <cp:category/>
  <cp:version/>
  <cp:contentType/>
  <cp:contentStatus/>
</cp:coreProperties>
</file>